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.Cepulyte\Desktop\"/>
    </mc:Choice>
  </mc:AlternateContent>
  <bookViews>
    <workbookView xWindow="0" yWindow="0" windowWidth="16455" windowHeight="6990"/>
  </bookViews>
  <sheets>
    <sheet name="Tarpinės ataskaitos forma" sheetId="1" r:id="rId1"/>
    <sheet name="KA103 dokumentai" sheetId="4" r:id="rId2"/>
  </sheets>
  <definedNames>
    <definedName name="AwardedMOBgrant">'Tarpinės ataskaitos forma'!$K$8</definedName>
    <definedName name="Awardedmobilityperiods">'Tarpinės ataskaitos forma'!$J$8</definedName>
    <definedName name="AwardedOS">'Tarpinės ataskaitos forma'!$N$8</definedName>
    <definedName name="AwardedSMgrant">'Tarpinės ataskaitos forma'!#REF!</definedName>
    <definedName name="awardedtotalgrant">'Tarpinės ataskaitos forma'!#REF!</definedName>
    <definedName name="AwardedTSgrant">'Tarpinės ataskaitos forma'!$H$8</definedName>
    <definedName name="Countries">#REF!</definedName>
    <definedName name="eligiblegrantuse">'Tarpinės ataskaitos forma'!#REF!</definedName>
    <definedName name="esttotalgrantuse">'Tarpinės ataskaitos forma'!#REF!</definedName>
    <definedName name="esttotalMobgrant">'Tarpinės ataskaitos forma'!$K$14</definedName>
    <definedName name="Grantbalance">'Tarpinės ataskaitos forma'!$K$14</definedName>
    <definedName name="Paymentreceived">'Tarpinės ataskaitos forma'!$N$16</definedName>
    <definedName name="Plannedmobilityperiods">'Tarpinės ataskaitos forma'!$J$15</definedName>
    <definedName name="PlannedSMgrantuse">'Tarpinės ataskaitos forma'!#REF!</definedName>
    <definedName name="Plannedtotalgrantuse">'Tarpinės ataskaitos forma'!$K$15</definedName>
    <definedName name="PlannedTSgrantuse">'Tarpinės ataskaitos forma'!$I$15</definedName>
    <definedName name="Realisedmobilityperiods">'Tarpinės ataskaitos forma'!$J$12</definedName>
    <definedName name="RealisedSMgrant">'Tarpinės ataskaitos forma'!#REF!</definedName>
    <definedName name="Realisedtotalgrant">'Tarpinės ataskaitos forma'!$K$12</definedName>
    <definedName name="RealisedTSgrant">'Tarpinės ataskaitos forma'!$I$12</definedName>
    <definedName name="RecalulatedOS">'Tarpinės ataskaitos forma'!$N$13</definedName>
    <definedName name="RecalulatedOSaftertransfers">'Tarpinės ataskaitos forma'!$N$14</definedName>
    <definedName name="RecalulatedrealOSaftertransfers">'Tarpinės ataskaitos forma'!$N$12</definedName>
    <definedName name="Requestedadditionalgrant">'Tarpinės ataskaitos forma'!#REF!</definedName>
    <definedName name="SMaftertransfer">'Tarpinės ataskaitos forma'!#REF!</definedName>
    <definedName name="SMgrantbalance">'Tarpinės ataskaitos forma'!#REF!</definedName>
    <definedName name="STaftertransfer">'Tarpinės ataskaitos forma'!#REF!</definedName>
    <definedName name="toSMfromOS">'Tarpinės ataskaitos forma'!#REF!</definedName>
    <definedName name="toSMfromST">'Tarpinės ataskaitos forma'!#REF!</definedName>
    <definedName name="toSMPfromOS">'Tarpinės ataskaitos forma'!#REF!</definedName>
    <definedName name="toSMPfromSMS">'Tarpinės ataskaitos forma'!#REF!</definedName>
    <definedName name="toSMPfromST">'Tarpinės ataskaitos forma'!#REF!</definedName>
    <definedName name="toSMSfromOS">'Tarpinės ataskaitos forma'!#REF!</definedName>
    <definedName name="toSMSfromSMP">'Tarpinės ataskaitos forma'!#REF!</definedName>
    <definedName name="toSMSfromST">'Tarpinės ataskaitos forma'!#REF!</definedName>
    <definedName name="toSTfromOS">'Tarpinės ataskaitos forma'!#REF!</definedName>
    <definedName name="TSgrantbalance">'Tarpinės ataskaitos forma'!$I$14</definedName>
  </definedNames>
  <calcPr calcId="191029"/>
</workbook>
</file>

<file path=xl/calcChain.xml><?xml version="1.0" encoding="utf-8"?>
<calcChain xmlns="http://schemas.openxmlformats.org/spreadsheetml/2006/main">
  <c r="N14" i="1" l="1"/>
  <c r="K12" i="1"/>
  <c r="P12" i="1" s="1"/>
  <c r="J13" i="1" l="1"/>
  <c r="K8" i="1" l="1"/>
  <c r="J8" i="1"/>
  <c r="I14" i="1" l="1"/>
  <c r="H14" i="1"/>
  <c r="G14" i="1"/>
  <c r="F14" i="1"/>
  <c r="E14" i="1"/>
  <c r="D14" i="1"/>
  <c r="C14" i="1"/>
  <c r="B14" i="1"/>
  <c r="K13" i="1"/>
  <c r="J12" i="1"/>
  <c r="N8" i="1"/>
  <c r="J14" i="1" l="1"/>
  <c r="J16" i="1" s="1"/>
  <c r="K14" i="1"/>
  <c r="P14" i="1" s="1"/>
  <c r="P8" i="1"/>
  <c r="P16" i="1" l="1"/>
  <c r="N17" i="1" s="1"/>
  <c r="N20" i="1"/>
  <c r="M5" i="1" l="1"/>
</calcChain>
</file>

<file path=xl/sharedStrings.xml><?xml version="1.0" encoding="utf-8"?>
<sst xmlns="http://schemas.openxmlformats.org/spreadsheetml/2006/main" count="65" uniqueCount="42">
  <si>
    <t>Studijos (SMS)</t>
  </si>
  <si>
    <t>dalyvių skaičius</t>
  </si>
  <si>
    <t xml:space="preserve">dotacija </t>
  </si>
  <si>
    <t>Praktika (SMP)</t>
  </si>
  <si>
    <t xml:space="preserve">Pildo aukštoji mokykla </t>
  </si>
  <si>
    <t>MOBILUMAI</t>
  </si>
  <si>
    <t>Iš viso</t>
  </si>
  <si>
    <t>Bendra dotacijos suma</t>
  </si>
  <si>
    <t xml:space="preserve">Institucijos pavadinimas: </t>
  </si>
  <si>
    <t xml:space="preserve">Užsipildo automatiškai </t>
  </si>
  <si>
    <r>
      <rPr>
        <b/>
        <sz val="8"/>
        <rFont val="Calibri"/>
        <family val="2"/>
        <scheme val="minor"/>
      </rPr>
      <t>Planuojama</t>
    </r>
    <r>
      <rPr>
        <sz val="8"/>
        <rFont val="Calibri"/>
        <family val="2"/>
        <scheme val="minor"/>
      </rPr>
      <t xml:space="preserve"> išsiųsti mobilumo dalyvių ir panaudoti lėšų </t>
    </r>
  </si>
  <si>
    <t>Grąžinimas po tarpinės ataskaitos</t>
  </si>
  <si>
    <t>Neteisinga vertė</t>
  </si>
  <si>
    <r>
      <rPr>
        <b/>
        <sz val="8"/>
        <rFont val="Calibri"/>
        <family val="2"/>
        <scheme val="minor"/>
      </rPr>
      <t xml:space="preserve">Išsiųsta + planuojama </t>
    </r>
    <r>
      <rPr>
        <sz val="8"/>
        <rFont val="Calibri"/>
        <family val="2"/>
        <scheme val="minor"/>
      </rPr>
      <t xml:space="preserve">išsiųsti mob.dalyvių. 
</t>
    </r>
    <r>
      <rPr>
        <b/>
        <sz val="8"/>
        <rFont val="Calibri"/>
        <family val="2"/>
        <scheme val="minor"/>
      </rPr>
      <t>Panaudota + planuojama</t>
    </r>
    <r>
      <rPr>
        <sz val="8"/>
        <rFont val="Calibri"/>
        <family val="2"/>
        <scheme val="minor"/>
      </rPr>
      <t xml:space="preserve"> panaudoti lėšų</t>
    </r>
  </si>
  <si>
    <t>SPALVINĖS LAUKELIŲ REIKŠMĖS:</t>
  </si>
  <si>
    <t>Faktinis vykdymas</t>
  </si>
  <si>
    <t>Dėstymas (STA)</t>
  </si>
  <si>
    <t>Mokymas (STT)</t>
  </si>
  <si>
    <t>Dotacijos sutarties duomenys</t>
  </si>
  <si>
    <r>
      <t xml:space="preserve">Mobilumo dalyvių skaičiai ir dotacijos sumos, </t>
    </r>
    <r>
      <rPr>
        <b/>
        <sz val="9"/>
        <rFont val="Calibri"/>
        <family val="2"/>
        <charset val="186"/>
        <scheme val="minor"/>
      </rPr>
      <t>kaip nurodyta sutartyje</t>
    </r>
  </si>
  <si>
    <r>
      <rPr>
        <b/>
        <sz val="9"/>
        <rFont val="Calibri"/>
        <family val="2"/>
        <charset val="186"/>
        <scheme val="minor"/>
      </rPr>
      <t>Išsiųsta</t>
    </r>
    <r>
      <rPr>
        <sz val="9"/>
        <rFont val="Calibri"/>
        <family val="2"/>
        <charset val="186"/>
        <scheme val="minor"/>
      </rPr>
      <t xml:space="preserve"> mobilumo dalyvių, </t>
    </r>
    <r>
      <rPr>
        <b/>
        <sz val="9"/>
        <rFont val="Calibri"/>
        <family val="2"/>
        <charset val="186"/>
        <scheme val="minor"/>
      </rPr>
      <t>panaudota</t>
    </r>
    <r>
      <rPr>
        <sz val="9"/>
        <rFont val="Calibri"/>
        <family val="2"/>
        <charset val="186"/>
        <scheme val="minor"/>
      </rPr>
      <t xml:space="preserve"> lėšų</t>
    </r>
  </si>
  <si>
    <r>
      <rPr>
        <b/>
        <sz val="10"/>
        <rFont val="Calibri"/>
        <family val="2"/>
        <charset val="238"/>
        <scheme val="minor"/>
      </rPr>
      <t>Skirta</t>
    </r>
    <r>
      <rPr>
        <sz val="10"/>
        <rFont val="Calibri"/>
        <family val="2"/>
        <charset val="238"/>
        <scheme val="minor"/>
      </rPr>
      <t xml:space="preserve"> mobilumo organizavimui </t>
    </r>
  </si>
  <si>
    <r>
      <rPr>
        <b/>
        <sz val="10"/>
        <rFont val="Calibri"/>
        <family val="2"/>
        <charset val="238"/>
        <scheme val="minor"/>
      </rPr>
      <t>Panaudota</t>
    </r>
    <r>
      <rPr>
        <sz val="10"/>
        <rFont val="Calibri"/>
        <family val="2"/>
        <charset val="238"/>
        <scheme val="minor"/>
      </rPr>
      <t xml:space="preserve"> OM dotacija:</t>
    </r>
  </si>
  <si>
    <r>
      <rPr>
        <b/>
        <sz val="10"/>
        <rFont val="Calibri"/>
        <family val="2"/>
        <charset val="238"/>
        <scheme val="minor"/>
      </rPr>
      <t>Planuojama</t>
    </r>
    <r>
      <rPr>
        <sz val="10"/>
        <rFont val="Calibri"/>
        <family val="2"/>
        <charset val="238"/>
        <scheme val="minor"/>
      </rPr>
      <t xml:space="preserve"> panaudoti OM dotacijos </t>
    </r>
  </si>
  <si>
    <r>
      <t>Panaudota ir planuojama panaudoti OM dotacijos (</t>
    </r>
    <r>
      <rPr>
        <i/>
        <sz val="10"/>
        <rFont val="Calibri"/>
        <family val="2"/>
        <charset val="238"/>
        <scheme val="minor"/>
      </rPr>
      <t xml:space="preserve">nemažinama įgyvendinus </t>
    </r>
    <r>
      <rPr>
        <i/>
        <sz val="10"/>
        <rFont val="Calibri"/>
        <family val="2"/>
        <charset val="238"/>
      </rPr>
      <t>≥</t>
    </r>
    <r>
      <rPr>
        <i/>
        <sz val="10"/>
        <rFont val="Calibri"/>
        <family val="2"/>
        <charset val="238"/>
        <scheme val="minor"/>
      </rPr>
      <t>90% nuo J6</t>
    </r>
    <r>
      <rPr>
        <sz val="10"/>
        <rFont val="Calibri"/>
        <family val="2"/>
        <charset val="238"/>
        <scheme val="minor"/>
      </rPr>
      <t>):</t>
    </r>
  </si>
  <si>
    <t>Patvirtiname, kad:</t>
  </si>
  <si>
    <t>Įgyvendinta mažiau nei 90 proc. / Lėšų grąžinimas po tarpinės ataskaitos</t>
  </si>
  <si>
    <t>dotacija</t>
  </si>
  <si>
    <t>Išmokėtos dotacijos dalies panaudojimas po tarpinės ataskaitos</t>
  </si>
  <si>
    <t xml:space="preserve">– „Mobility Tool+“ sistemoje pateikti duomenys yra išsamūs, teisingi ir atitinka šioje ataskaitoje deklaruojamus duomenis; </t>
  </si>
  <si>
    <t>– ataskaitoje nurodytos išlaidos padarytos vadovaujantis „Erasmus+“ programos nuostatomis.</t>
  </si>
  <si>
    <t>Planuojamas įgyvendinimas</t>
  </si>
  <si>
    <t>Ataskaitą parengė Erasmus koordinatorius</t>
  </si>
  <si>
    <t>(vardas, pavardė)</t>
  </si>
  <si>
    <t>Ataskaitą kvalifikuotu elektroniniu parašu tvirtina institucijos vadovas</t>
  </si>
  <si>
    <r>
      <rPr>
        <b/>
        <sz val="10"/>
        <rFont val="Calibri"/>
        <family val="2"/>
        <charset val="186"/>
        <scheme val="minor"/>
      </rPr>
      <t>Panaudota</t>
    </r>
    <r>
      <rPr>
        <sz val="10"/>
        <rFont val="Calibri"/>
        <family val="2"/>
        <charset val="238"/>
        <scheme val="minor"/>
      </rPr>
      <t xml:space="preserve"> išimtinėms išlaidoms:</t>
    </r>
  </si>
  <si>
    <t>https://erasmus-plius.lt/programa/mobilumo-projektu-vykdytojams/</t>
  </si>
  <si>
    <t>Dokumentai aukštųjų mokyklų studentų ir darbuotojų mobilumo programos šalyse projektams:</t>
  </si>
  <si>
    <t xml:space="preserve">Projekto Nr.:  </t>
  </si>
  <si>
    <r>
      <t xml:space="preserve">„Erasmus+“ KA103 veiklos </t>
    </r>
    <r>
      <rPr>
        <b/>
        <sz val="12"/>
        <color theme="1"/>
        <rFont val="Calibri"/>
        <family val="2"/>
        <charset val="186"/>
        <scheme val="minor"/>
      </rPr>
      <t>____ m.</t>
    </r>
    <r>
      <rPr>
        <b/>
        <sz val="12"/>
        <rFont val="Calibri"/>
        <family val="2"/>
        <scheme val="minor"/>
      </rPr>
      <t xml:space="preserve"> Europos Komisijos dotacijos lėšų panaudojimo tarpinė ataskaita </t>
    </r>
  </si>
  <si>
    <t>už laikotarpį nuo ____-__-__ iki ____-__-__</t>
  </si>
  <si>
    <t>Institucijai išmokėta dotacijos dalis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</si>
</sst>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-1]_-;\-* #,##0.00\ [$€-1]_-;_-* &quot;-&quot;??\ [$€-1]_-;_-@_-"/>
    <numFmt numFmtId="165" formatCode="#,##0.00\ [$€-1];\-#,##0.00\ [$€-1]"/>
    <numFmt numFmtId="166" formatCode="General;\-\ 0;"/>
    <numFmt numFmtId="167" formatCode="0_ ;\-0\ "/>
  </numFmts>
  <fonts count="3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indexed="12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10" applyNumberFormat="0" applyFill="0" applyAlignment="0" applyProtection="0"/>
    <xf numFmtId="0" fontId="18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Fill="1"/>
    <xf numFmtId="0" fontId="3" fillId="0" borderId="0" xfId="0" applyFont="1" applyFill="1"/>
    <xf numFmtId="165" fontId="10" fillId="2" borderId="0" xfId="0" applyNumberFormat="1" applyFont="1" applyFill="1" applyBorder="1" applyAlignment="1" applyProtection="1">
      <alignment horizontal="right" indent="1"/>
    </xf>
    <xf numFmtId="1" fontId="10" fillId="2" borderId="0" xfId="0" applyNumberFormat="1" applyFont="1" applyFill="1" applyBorder="1" applyAlignment="1" applyProtection="1">
      <alignment horizontal="center"/>
    </xf>
    <xf numFmtId="1" fontId="11" fillId="2" borderId="0" xfId="0" applyNumberFormat="1" applyFont="1" applyFill="1" applyBorder="1" applyAlignment="1" applyProtection="1">
      <alignment horizontal="center"/>
    </xf>
    <xf numFmtId="165" fontId="11" fillId="2" borderId="0" xfId="0" applyNumberFormat="1" applyFont="1" applyFill="1" applyBorder="1" applyAlignment="1" applyProtection="1">
      <alignment horizontal="right" indent="1"/>
    </xf>
    <xf numFmtId="0" fontId="10" fillId="0" borderId="0" xfId="0" applyFont="1" applyFill="1"/>
    <xf numFmtId="0" fontId="10" fillId="0" borderId="0" xfId="0" applyFont="1" applyFill="1" applyProtection="1"/>
    <xf numFmtId="0" fontId="3" fillId="2" borderId="0" xfId="0" applyFont="1" applyFill="1" applyBorder="1" applyAlignment="1" applyProtection="1">
      <alignment horizontal="left" vertical="center" wrapText="1" indent="1"/>
    </xf>
    <xf numFmtId="0" fontId="10" fillId="0" borderId="0" xfId="0" applyFont="1" applyFill="1" applyBorder="1"/>
    <xf numFmtId="0" fontId="0" fillId="2" borderId="0" xfId="0" applyFill="1" applyBorder="1"/>
    <xf numFmtId="0" fontId="6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164" fontId="11" fillId="2" borderId="0" xfId="0" applyNumberFormat="1" applyFont="1" applyFill="1" applyBorder="1" applyAlignment="1" applyProtection="1">
      <alignment horizontal="right" vertical="center" indent="1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66" fontId="11" fillId="2" borderId="0" xfId="0" applyNumberFormat="1" applyFont="1" applyFill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left" vertical="center" wrapText="1" indent="1"/>
    </xf>
    <xf numFmtId="0" fontId="1" fillId="2" borderId="6" xfId="0" applyFont="1" applyFill="1" applyBorder="1" applyAlignment="1" applyProtection="1">
      <alignment horizontal="center" vertical="center" wrapText="1"/>
    </xf>
    <xf numFmtId="0" fontId="18" fillId="0" borderId="0" xfId="5"/>
    <xf numFmtId="165" fontId="15" fillId="2" borderId="16" xfId="0" applyNumberFormat="1" applyFont="1" applyFill="1" applyBorder="1" applyAlignment="1" applyProtection="1">
      <alignment horizontal="right" vertical="center" indent="1"/>
    </xf>
    <xf numFmtId="167" fontId="16" fillId="4" borderId="4" xfId="0" applyNumberFormat="1" applyFont="1" applyFill="1" applyBorder="1" applyAlignment="1" applyProtection="1">
      <alignment horizontal="center" vertical="center"/>
    </xf>
    <xf numFmtId="164" fontId="16" fillId="4" borderId="5" xfId="0" applyNumberFormat="1" applyFont="1" applyFill="1" applyBorder="1" applyAlignment="1" applyProtection="1">
      <alignment horizontal="right" vertical="center" indent="1"/>
    </xf>
    <xf numFmtId="167" fontId="16" fillId="4" borderId="12" xfId="0" applyNumberFormat="1" applyFont="1" applyFill="1" applyBorder="1" applyAlignment="1" applyProtection="1">
      <alignment horizontal="center" vertical="center"/>
    </xf>
    <xf numFmtId="1" fontId="15" fillId="4" borderId="12" xfId="0" applyNumberFormat="1" applyFont="1" applyFill="1" applyBorder="1" applyAlignment="1" applyProtection="1">
      <alignment horizontal="center" vertical="center"/>
    </xf>
    <xf numFmtId="164" fontId="15" fillId="4" borderId="7" xfId="0" applyNumberFormat="1" applyFont="1" applyFill="1" applyBorder="1" applyAlignment="1" applyProtection="1">
      <alignment horizontal="right" vertical="center" indent="1"/>
    </xf>
    <xf numFmtId="0" fontId="13" fillId="0" borderId="17" xfId="0" applyFont="1" applyBorder="1" applyAlignment="1" applyProtection="1">
      <alignment horizontal="left" vertical="center" wrapText="1" indent="1"/>
    </xf>
    <xf numFmtId="165" fontId="15" fillId="4" borderId="19" xfId="0" applyNumberFormat="1" applyFont="1" applyFill="1" applyBorder="1" applyAlignment="1" applyProtection="1">
      <alignment horizontal="right" vertical="center" indent="1"/>
    </xf>
    <xf numFmtId="164" fontId="16" fillId="7" borderId="20" xfId="0" applyNumberFormat="1" applyFont="1" applyFill="1" applyBorder="1" applyAlignment="1" applyProtection="1">
      <alignment horizontal="right" vertical="center" indent="1"/>
      <protection locked="0"/>
    </xf>
    <xf numFmtId="164" fontId="16" fillId="7" borderId="26" xfId="0" applyNumberFormat="1" applyFont="1" applyFill="1" applyBorder="1" applyAlignment="1" applyProtection="1">
      <alignment horizontal="right" vertical="center" indent="1"/>
      <protection locked="0"/>
    </xf>
    <xf numFmtId="164" fontId="16" fillId="4" borderId="7" xfId="0" applyNumberFormat="1" applyFont="1" applyFill="1" applyBorder="1" applyAlignment="1" applyProtection="1">
      <alignment horizontal="right" vertical="center" indent="1"/>
    </xf>
    <xf numFmtId="0" fontId="20" fillId="0" borderId="0" xfId="0" applyFont="1"/>
    <xf numFmtId="0" fontId="22" fillId="0" borderId="23" xfId="0" applyFont="1" applyBorder="1" applyAlignment="1" applyProtection="1">
      <alignment horizontal="left" vertical="center" wrapText="1" indent="1"/>
    </xf>
    <xf numFmtId="0" fontId="15" fillId="2" borderId="12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30" xfId="0" applyFont="1" applyFill="1" applyBorder="1" applyAlignment="1" applyProtection="1">
      <alignment horizontal="center" vertical="center" wrapText="1"/>
    </xf>
    <xf numFmtId="164" fontId="15" fillId="4" borderId="5" xfId="0" applyNumberFormat="1" applyFont="1" applyFill="1" applyBorder="1" applyAlignment="1" applyProtection="1">
      <alignment horizontal="right" vertical="center" indent="1"/>
    </xf>
    <xf numFmtId="0" fontId="16" fillId="7" borderId="25" xfId="0" applyFont="1" applyFill="1" applyBorder="1" applyAlignment="1" applyProtection="1">
      <alignment horizontal="center" vertical="center"/>
      <protection locked="0"/>
    </xf>
    <xf numFmtId="164" fontId="16" fillId="7" borderId="24" xfId="0" applyNumberFormat="1" applyFont="1" applyFill="1" applyBorder="1" applyAlignment="1" applyProtection="1">
      <alignment horizontal="right" vertical="center" indent="1"/>
      <protection locked="0"/>
    </xf>
    <xf numFmtId="167" fontId="15" fillId="4" borderId="25" xfId="0" applyNumberFormat="1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>
      <alignment horizontal="right" wrapText="1"/>
    </xf>
    <xf numFmtId="165" fontId="26" fillId="7" borderId="24" xfId="0" applyNumberFormat="1" applyFont="1" applyFill="1" applyBorder="1" applyAlignment="1" applyProtection="1">
      <alignment horizontal="right" vertical="center" indent="1"/>
    </xf>
    <xf numFmtId="0" fontId="14" fillId="2" borderId="12" xfId="0" applyFont="1" applyFill="1" applyBorder="1" applyAlignment="1" applyProtection="1">
      <alignment horizontal="right" vertical="center" wrapText="1"/>
    </xf>
    <xf numFmtId="165" fontId="26" fillId="4" borderId="5" xfId="0" applyNumberFormat="1" applyFont="1" applyFill="1" applyBorder="1" applyAlignment="1" applyProtection="1">
      <alignment horizontal="right" vertical="center" indent="1"/>
    </xf>
    <xf numFmtId="0" fontId="29" fillId="0" borderId="0" xfId="0" applyFont="1"/>
    <xf numFmtId="0" fontId="29" fillId="0" borderId="0" xfId="0" applyFont="1" applyFill="1"/>
    <xf numFmtId="0" fontId="29" fillId="2" borderId="0" xfId="0" applyFont="1" applyFill="1" applyBorder="1"/>
    <xf numFmtId="0" fontId="30" fillId="0" borderId="0" xfId="0" applyFont="1"/>
    <xf numFmtId="0" fontId="31" fillId="0" borderId="0" xfId="0" applyFont="1"/>
    <xf numFmtId="0" fontId="32" fillId="0" borderId="18" xfId="0" applyFont="1" applyBorder="1"/>
    <xf numFmtId="0" fontId="29" fillId="0" borderId="18" xfId="0" applyFont="1" applyFill="1" applyBorder="1"/>
    <xf numFmtId="0" fontId="32" fillId="0" borderId="0" xfId="0" applyFont="1"/>
    <xf numFmtId="0" fontId="15" fillId="2" borderId="13" xfId="0" applyFont="1" applyFill="1" applyBorder="1" applyAlignment="1" applyProtection="1">
      <alignment horizontal="center" vertical="center"/>
    </xf>
    <xf numFmtId="0" fontId="15" fillId="7" borderId="27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6" fillId="7" borderId="8" xfId="0" applyFont="1" applyFill="1" applyBorder="1" applyAlignment="1" applyProtection="1">
      <alignment horizontal="center" vertical="center"/>
      <protection locked="0"/>
    </xf>
    <xf numFmtId="0" fontId="15" fillId="4" borderId="8" xfId="0" applyFont="1" applyFill="1" applyBorder="1" applyAlignment="1" applyProtection="1">
      <alignment horizontal="center" vertical="center"/>
    </xf>
    <xf numFmtId="164" fontId="15" fillId="4" borderId="22" xfId="0" applyNumberFormat="1" applyFont="1" applyFill="1" applyBorder="1" applyAlignment="1" applyProtection="1">
      <alignment horizontal="right" vertical="center" indent="1"/>
    </xf>
    <xf numFmtId="164" fontId="15" fillId="4" borderId="21" xfId="0" applyNumberFormat="1" applyFont="1" applyFill="1" applyBorder="1" applyAlignment="1" applyProtection="1">
      <alignment horizontal="right" vertical="center" indent="1"/>
    </xf>
    <xf numFmtId="0" fontId="16" fillId="7" borderId="27" xfId="0" applyFont="1" applyFill="1" applyBorder="1" applyAlignment="1" applyProtection="1">
      <alignment horizontal="center" vertical="center"/>
      <protection locked="0"/>
    </xf>
    <xf numFmtId="10" fontId="26" fillId="4" borderId="28" xfId="0" applyNumberFormat="1" applyFont="1" applyFill="1" applyBorder="1"/>
    <xf numFmtId="0" fontId="1" fillId="0" borderId="27" xfId="0" applyFont="1" applyFill="1" applyBorder="1" applyAlignment="1">
      <alignment vertical="center" wrapText="1"/>
    </xf>
    <xf numFmtId="0" fontId="0" fillId="2" borderId="0" xfId="0" applyFill="1"/>
    <xf numFmtId="0" fontId="11" fillId="2" borderId="0" xfId="0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/>
    </xf>
    <xf numFmtId="0" fontId="32" fillId="0" borderId="0" xfId="0" applyFont="1" applyBorder="1"/>
    <xf numFmtId="0" fontId="29" fillId="0" borderId="0" xfId="0" applyFont="1" applyFill="1" applyBorder="1"/>
    <xf numFmtId="0" fontId="22" fillId="0" borderId="19" xfId="0" applyFont="1" applyBorder="1" applyAlignment="1" applyProtection="1">
      <alignment horizontal="left" vertical="center" wrapText="1" indent="1"/>
    </xf>
    <xf numFmtId="0" fontId="16" fillId="7" borderId="4" xfId="0" applyFont="1" applyFill="1" applyBorder="1" applyAlignment="1" applyProtection="1">
      <alignment horizontal="center" vertical="center"/>
      <protection locked="0"/>
    </xf>
    <xf numFmtId="164" fontId="16" fillId="7" borderId="5" xfId="0" applyNumberFormat="1" applyFont="1" applyFill="1" applyBorder="1" applyAlignment="1" applyProtection="1">
      <alignment horizontal="right" vertical="center" indent="1"/>
      <protection locked="0"/>
    </xf>
    <xf numFmtId="0" fontId="1" fillId="0" borderId="2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5" fontId="26" fillId="4" borderId="26" xfId="0" applyNumberFormat="1" applyFont="1" applyFill="1" applyBorder="1" applyAlignment="1">
      <alignment horizontal="right" vertical="center"/>
    </xf>
    <xf numFmtId="10" fontId="26" fillId="4" borderId="28" xfId="6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left" vertical="top"/>
    </xf>
    <xf numFmtId="9" fontId="0" fillId="4" borderId="19" xfId="6" applyFont="1" applyFill="1" applyBorder="1" applyAlignment="1">
      <alignment horizontal="center" vertical="center"/>
    </xf>
    <xf numFmtId="0" fontId="14" fillId="2" borderId="4" xfId="0" applyFont="1" applyFill="1" applyBorder="1" applyAlignment="1" applyProtection="1">
      <alignment horizontal="right" vertical="center" wrapText="1"/>
    </xf>
    <xf numFmtId="165" fontId="26" fillId="7" borderId="5" xfId="0" applyNumberFormat="1" applyFont="1" applyFill="1" applyBorder="1" applyAlignment="1" applyProtection="1">
      <alignment horizontal="right" vertical="center" indent="1"/>
    </xf>
    <xf numFmtId="0" fontId="14" fillId="2" borderId="1" xfId="0" applyFont="1" applyFill="1" applyBorder="1" applyAlignment="1" applyProtection="1">
      <alignment horizontal="right" vertical="center" wrapText="1"/>
    </xf>
    <xf numFmtId="0" fontId="32" fillId="2" borderId="34" xfId="0" applyFont="1" applyFill="1" applyBorder="1" applyAlignment="1" applyProtection="1">
      <alignment horizontal="right" vertical="center" wrapText="1"/>
    </xf>
    <xf numFmtId="165" fontId="26" fillId="7" borderId="22" xfId="0" applyNumberFormat="1" applyFont="1" applyFill="1" applyBorder="1" applyAlignment="1" applyProtection="1">
      <alignment horizontal="right" vertical="center" indent="1"/>
    </xf>
    <xf numFmtId="165" fontId="11" fillId="2" borderId="0" xfId="0" applyNumberFormat="1" applyFont="1" applyFill="1" applyBorder="1" applyAlignment="1" applyProtection="1">
      <alignment horizontal="right" vertical="center" indent="1"/>
    </xf>
    <xf numFmtId="0" fontId="35" fillId="0" borderId="0" xfId="0" applyFont="1" applyAlignment="1">
      <alignment horizontal="left" vertical="top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>
      <alignment wrapText="1"/>
    </xf>
    <xf numFmtId="0" fontId="10" fillId="2" borderId="0" xfId="0" applyFont="1" applyFill="1" applyBorder="1" applyAlignment="1">
      <alignment horizontal="right" vertical="center" indent="1"/>
    </xf>
    <xf numFmtId="10" fontId="15" fillId="2" borderId="0" xfId="0" applyNumberFormat="1" applyFont="1" applyFill="1" applyBorder="1" applyAlignment="1" applyProtection="1">
      <alignment horizontal="right" vertical="center" indent="1"/>
    </xf>
    <xf numFmtId="0" fontId="14" fillId="2" borderId="0" xfId="0" applyFont="1" applyFill="1" applyBorder="1" applyAlignment="1" applyProtection="1">
      <alignment horizontal="center"/>
    </xf>
    <xf numFmtId="0" fontId="0" fillId="0" borderId="0" xfId="0" applyBorder="1"/>
    <xf numFmtId="0" fontId="1" fillId="2" borderId="2" xfId="0" applyFont="1" applyFill="1" applyBorder="1" applyAlignment="1" applyProtection="1">
      <alignment horizontal="center" vertical="center" wrapText="1"/>
    </xf>
    <xf numFmtId="165" fontId="15" fillId="2" borderId="35" xfId="0" applyNumberFormat="1" applyFont="1" applyFill="1" applyBorder="1" applyAlignment="1" applyProtection="1">
      <alignment horizontal="right" vertical="center" indent="1"/>
    </xf>
    <xf numFmtId="167" fontId="15" fillId="4" borderId="4" xfId="0" applyNumberFormat="1" applyFont="1" applyFill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right" vertical="center" wrapText="1"/>
    </xf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165" fontId="15" fillId="0" borderId="0" xfId="0" applyNumberFormat="1" applyFont="1" applyFill="1" applyBorder="1" applyAlignment="1" applyProtection="1">
      <alignment horizontal="right" vertical="center" indent="1"/>
    </xf>
    <xf numFmtId="9" fontId="15" fillId="0" borderId="0" xfId="6" applyFont="1" applyFill="1" applyBorder="1" applyAlignment="1" applyProtection="1">
      <alignment horizontal="right" vertical="center" indent="1"/>
    </xf>
    <xf numFmtId="165" fontId="26" fillId="7" borderId="2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165" fontId="26" fillId="0" borderId="0" xfId="6" applyNumberFormat="1" applyFont="1" applyFill="1" applyBorder="1" applyAlignment="1">
      <alignment horizontal="right" vertical="center"/>
    </xf>
    <xf numFmtId="0" fontId="17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37" fillId="6" borderId="0" xfId="0" applyFont="1" applyFill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</xf>
    <xf numFmtId="0" fontId="16" fillId="0" borderId="33" xfId="0" applyFont="1" applyFill="1" applyBorder="1" applyAlignment="1" applyProtection="1">
      <alignment horizontal="center"/>
    </xf>
    <xf numFmtId="0" fontId="16" fillId="0" borderId="37" xfId="0" applyFont="1" applyFill="1" applyBorder="1" applyAlignment="1" applyProtection="1">
      <alignment horizontal="center"/>
    </xf>
    <xf numFmtId="0" fontId="16" fillId="0" borderId="28" xfId="0" applyFont="1" applyFill="1" applyBorder="1" applyAlignment="1" applyProtection="1">
      <alignment horizontal="center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0" fontId="15" fillId="2" borderId="29" xfId="0" applyFont="1" applyFill="1" applyBorder="1" applyAlignment="1" applyProtection="1">
      <alignment horizontal="center" vertical="center"/>
    </xf>
    <xf numFmtId="0" fontId="36" fillId="3" borderId="0" xfId="0" applyFont="1" applyFill="1" applyBorder="1" applyAlignment="1" applyProtection="1">
      <alignment horizontal="center" vertical="center" wrapText="1"/>
    </xf>
    <xf numFmtId="0" fontId="29" fillId="7" borderId="0" xfId="0" applyFont="1" applyFill="1" applyBorder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horizontal="center" vertical="center" wrapText="1"/>
    </xf>
    <xf numFmtId="0" fontId="24" fillId="2" borderId="15" xfId="0" applyFont="1" applyFill="1" applyBorder="1" applyAlignment="1" applyProtection="1">
      <alignment horizontal="center" vertical="center" wrapText="1"/>
    </xf>
    <xf numFmtId="0" fontId="24" fillId="2" borderId="14" xfId="0" applyFont="1" applyFill="1" applyBorder="1" applyAlignment="1" applyProtection="1">
      <alignment horizontal="center" vertical="center" wrapText="1"/>
    </xf>
  </cellXfs>
  <cellStyles count="7">
    <cellStyle name="Hiperhivatkozás_BUDAPES01" xfId="2"/>
    <cellStyle name="Hyperlink" xfId="5" builtinId="8"/>
    <cellStyle name="Normal" xfId="0" builtinId="0"/>
    <cellStyle name="Normál 2" xfId="3"/>
    <cellStyle name="Normál_BUDAPES01" xfId="1"/>
    <cellStyle name="Percent" xfId="6" builtinId="5"/>
    <cellStyle name="Total 2" xfId="4"/>
  </cellStyles>
  <dxfs count="14"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erasmus-plius.lt/programa/mobilumo-projektu-vykdytojam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X88"/>
  <sheetViews>
    <sheetView tabSelected="1" zoomScale="90" zoomScaleNormal="90" zoomScaleSheetLayoutView="100" workbookViewId="0">
      <selection activeCell="N16" sqref="N16"/>
    </sheetView>
  </sheetViews>
  <sheetFormatPr defaultColWidth="0" defaultRowHeight="15" zeroHeight="1" x14ac:dyDescent="0.25"/>
  <cols>
    <col min="1" max="1" width="23.85546875" customWidth="1"/>
    <col min="2" max="2" width="12.5703125" customWidth="1"/>
    <col min="3" max="3" width="15" style="1" customWidth="1"/>
    <col min="4" max="4" width="12.5703125" style="1" customWidth="1"/>
    <col min="5" max="5" width="15.7109375" style="1" customWidth="1"/>
    <col min="6" max="7" width="12.5703125" style="1" customWidth="1"/>
    <col min="8" max="8" width="13.85546875" style="1" bestFit="1" customWidth="1"/>
    <col min="9" max="9" width="19.85546875" style="1" customWidth="1"/>
    <col min="10" max="10" width="12.5703125" style="1" customWidth="1"/>
    <col min="11" max="11" width="15.28515625" style="1" customWidth="1"/>
    <col min="12" max="12" width="1" style="11" customWidth="1"/>
    <col min="13" max="13" width="23.140625" style="2" customWidth="1"/>
    <col min="14" max="14" width="14.28515625" style="1" customWidth="1"/>
    <col min="15" max="15" width="0.85546875" style="1" customWidth="1"/>
    <col min="16" max="16" width="13.42578125" style="1" customWidth="1"/>
    <col min="17" max="24" width="0" hidden="1" customWidth="1"/>
    <col min="25" max="16384" width="9.140625" hidden="1"/>
  </cols>
  <sheetData>
    <row r="1" spans="1:16" ht="15.75" x14ac:dyDescent="0.25">
      <c r="E1" s="76" t="s">
        <v>39</v>
      </c>
    </row>
    <row r="2" spans="1:16" ht="25.5" customHeight="1" x14ac:dyDescent="0.25">
      <c r="E2" s="84" t="s">
        <v>40</v>
      </c>
    </row>
    <row r="3" spans="1:16" x14ac:dyDescent="0.25">
      <c r="A3" s="31" t="s">
        <v>8</v>
      </c>
      <c r="B3" s="102"/>
      <c r="C3" s="102"/>
      <c r="D3" s="102"/>
      <c r="E3" s="102"/>
      <c r="F3" s="102"/>
      <c r="G3" s="102"/>
      <c r="H3" s="102"/>
      <c r="I3" s="95"/>
      <c r="J3" s="96" t="s">
        <v>38</v>
      </c>
      <c r="K3" s="103"/>
      <c r="L3" s="103"/>
      <c r="M3" s="103"/>
    </row>
    <row r="4" spans="1:16" ht="15.75" thickBot="1" x14ac:dyDescent="0.3"/>
    <row r="5" spans="1:16" ht="13.5" customHeight="1" thickBot="1" x14ac:dyDescent="0.3">
      <c r="A5" s="115" t="s">
        <v>18</v>
      </c>
      <c r="B5" s="118" t="s">
        <v>5</v>
      </c>
      <c r="C5" s="119"/>
      <c r="D5" s="119"/>
      <c r="E5" s="119"/>
      <c r="F5" s="119"/>
      <c r="G5" s="119"/>
      <c r="H5" s="119"/>
      <c r="I5" s="119"/>
      <c r="J5" s="119"/>
      <c r="K5" s="120"/>
      <c r="L5" s="89"/>
      <c r="M5" s="108" t="str">
        <f>UPPER("Mobilumo 
organizavimas (OM)")</f>
        <v>MOBILUMO 
ORGANIZAVIMAS (OM)</v>
      </c>
      <c r="N5" s="109"/>
      <c r="O5" s="91"/>
      <c r="P5" s="104" t="s">
        <v>7</v>
      </c>
    </row>
    <row r="6" spans="1:16" ht="13.5" customHeight="1" x14ac:dyDescent="0.25">
      <c r="A6" s="116"/>
      <c r="B6" s="106" t="s">
        <v>0</v>
      </c>
      <c r="C6" s="107"/>
      <c r="D6" s="106" t="s">
        <v>3</v>
      </c>
      <c r="E6" s="107"/>
      <c r="F6" s="121" t="s">
        <v>16</v>
      </c>
      <c r="G6" s="122"/>
      <c r="H6" s="123" t="s">
        <v>17</v>
      </c>
      <c r="I6" s="123"/>
      <c r="J6" s="106" t="s">
        <v>6</v>
      </c>
      <c r="K6" s="107"/>
      <c r="L6" s="12"/>
      <c r="M6" s="110"/>
      <c r="N6" s="111"/>
      <c r="O6" s="18"/>
      <c r="P6" s="105"/>
    </row>
    <row r="7" spans="1:16" ht="23.25" customHeight="1" thickBot="1" x14ac:dyDescent="0.3">
      <c r="A7" s="117"/>
      <c r="B7" s="33" t="s">
        <v>1</v>
      </c>
      <c r="C7" s="34" t="s">
        <v>2</v>
      </c>
      <c r="D7" s="33" t="s">
        <v>1</v>
      </c>
      <c r="E7" s="34" t="s">
        <v>2</v>
      </c>
      <c r="F7" s="35" t="s">
        <v>1</v>
      </c>
      <c r="G7" s="54" t="s">
        <v>2</v>
      </c>
      <c r="H7" s="55" t="s">
        <v>1</v>
      </c>
      <c r="I7" s="52" t="s">
        <v>27</v>
      </c>
      <c r="J7" s="33" t="s">
        <v>1</v>
      </c>
      <c r="K7" s="34" t="s">
        <v>2</v>
      </c>
      <c r="L7" s="13"/>
      <c r="M7" s="112"/>
      <c r="N7" s="113"/>
      <c r="O7" s="18"/>
      <c r="P7" s="105"/>
    </row>
    <row r="8" spans="1:16" ht="36.75" thickBot="1" x14ac:dyDescent="0.3">
      <c r="A8" s="68" t="s">
        <v>19</v>
      </c>
      <c r="B8" s="60">
        <v>0</v>
      </c>
      <c r="C8" s="29">
        <v>0</v>
      </c>
      <c r="D8" s="69">
        <v>0</v>
      </c>
      <c r="E8" s="70">
        <v>0</v>
      </c>
      <c r="F8" s="53">
        <v>0</v>
      </c>
      <c r="G8" s="29">
        <v>0</v>
      </c>
      <c r="H8" s="53">
        <v>0</v>
      </c>
      <c r="I8" s="29">
        <v>0</v>
      </c>
      <c r="J8" s="93">
        <f>B8+D8+F8+H8</f>
        <v>0</v>
      </c>
      <c r="K8" s="36">
        <f>C8+E8+G8+I8</f>
        <v>0</v>
      </c>
      <c r="L8" s="14"/>
      <c r="M8" s="94" t="s">
        <v>21</v>
      </c>
      <c r="N8" s="43">
        <f>MIN(100,J8)*350+((J8)&gt;100)*(J8-100)*200</f>
        <v>0</v>
      </c>
      <c r="O8" s="92"/>
      <c r="P8" s="27">
        <f>K8+N8</f>
        <v>0</v>
      </c>
    </row>
    <row r="9" spans="1:16" ht="15.75" thickBot="1" x14ac:dyDescent="0.3">
      <c r="C9"/>
      <c r="D9"/>
      <c r="E9"/>
      <c r="F9"/>
      <c r="G9"/>
      <c r="H9"/>
      <c r="I9"/>
      <c r="J9"/>
      <c r="K9"/>
      <c r="L9" s="90"/>
      <c r="M9"/>
      <c r="N9"/>
      <c r="O9"/>
      <c r="P9"/>
    </row>
    <row r="10" spans="1:16" ht="15.75" customHeight="1" x14ac:dyDescent="0.25">
      <c r="A10" s="127" t="s">
        <v>15</v>
      </c>
      <c r="B10" s="106" t="s">
        <v>0</v>
      </c>
      <c r="C10" s="107"/>
      <c r="D10" s="106" t="s">
        <v>3</v>
      </c>
      <c r="E10" s="107"/>
      <c r="F10" s="106" t="s">
        <v>16</v>
      </c>
      <c r="G10" s="107"/>
      <c r="H10" s="106" t="s">
        <v>17</v>
      </c>
      <c r="I10" s="107"/>
      <c r="J10" s="106" t="s">
        <v>6</v>
      </c>
      <c r="K10" s="107"/>
      <c r="L10" s="14"/>
      <c r="M10" s="80"/>
      <c r="N10" s="82"/>
      <c r="O10" s="83"/>
      <c r="P10" s="97"/>
    </row>
    <row r="11" spans="1:16" ht="27" customHeight="1" thickBot="1" x14ac:dyDescent="0.3">
      <c r="A11" s="128"/>
      <c r="B11" s="33" t="s">
        <v>1</v>
      </c>
      <c r="C11" s="34" t="s">
        <v>2</v>
      </c>
      <c r="D11" s="33" t="s">
        <v>1</v>
      </c>
      <c r="E11" s="34" t="s">
        <v>2</v>
      </c>
      <c r="F11" s="33" t="s">
        <v>1</v>
      </c>
      <c r="G11" s="34" t="s">
        <v>2</v>
      </c>
      <c r="H11" s="33" t="s">
        <v>1</v>
      </c>
      <c r="I11" s="34" t="s">
        <v>2</v>
      </c>
      <c r="J11" s="33" t="s">
        <v>1</v>
      </c>
      <c r="K11" s="34" t="s">
        <v>2</v>
      </c>
      <c r="L11" s="14"/>
      <c r="M11" s="81" t="s">
        <v>35</v>
      </c>
      <c r="N11" s="79">
        <v>0</v>
      </c>
      <c r="O11" s="83"/>
      <c r="P11" s="98"/>
    </row>
    <row r="12" spans="1:16" ht="24.75" thickBot="1" x14ac:dyDescent="0.3">
      <c r="A12" s="32" t="s">
        <v>20</v>
      </c>
      <c r="B12" s="56">
        <v>0</v>
      </c>
      <c r="C12" s="38">
        <v>0</v>
      </c>
      <c r="D12" s="56">
        <v>0</v>
      </c>
      <c r="E12" s="38">
        <v>0</v>
      </c>
      <c r="F12" s="56">
        <v>0</v>
      </c>
      <c r="G12" s="38">
        <v>0</v>
      </c>
      <c r="H12" s="56">
        <v>0</v>
      </c>
      <c r="I12" s="38">
        <v>0</v>
      </c>
      <c r="J12" s="57">
        <f>B12+D12+F12+H12</f>
        <v>0</v>
      </c>
      <c r="K12" s="58">
        <f>C12+E12+G12+RealisedTSgrant</f>
        <v>0</v>
      </c>
      <c r="L12" s="14"/>
      <c r="M12" s="78" t="s">
        <v>22</v>
      </c>
      <c r="N12" s="79">
        <v>0</v>
      </c>
      <c r="O12" s="20"/>
      <c r="P12" s="27">
        <f>K12+N12+N11</f>
        <v>0</v>
      </c>
    </row>
    <row r="13" spans="1:16" ht="27" thickBot="1" x14ac:dyDescent="0.3">
      <c r="A13" s="26" t="s">
        <v>10</v>
      </c>
      <c r="B13" s="37">
        <v>0</v>
      </c>
      <c r="C13" s="38">
        <v>0</v>
      </c>
      <c r="D13" s="37">
        <v>0</v>
      </c>
      <c r="E13" s="28">
        <v>0</v>
      </c>
      <c r="F13" s="37">
        <v>0</v>
      </c>
      <c r="G13" s="38">
        <v>0</v>
      </c>
      <c r="H13" s="37">
        <v>0</v>
      </c>
      <c r="I13" s="38">
        <v>0</v>
      </c>
      <c r="J13" s="39">
        <f>B13+D13+F13+H13</f>
        <v>0</v>
      </c>
      <c r="K13" s="59">
        <f>C13+E13+G13+I13</f>
        <v>0</v>
      </c>
      <c r="L13" s="14"/>
      <c r="M13" s="40" t="s">
        <v>23</v>
      </c>
      <c r="N13" s="41">
        <v>0</v>
      </c>
      <c r="O13" s="87"/>
      <c r="P13" s="88"/>
    </row>
    <row r="14" spans="1:16" ht="51.75" thickBot="1" x14ac:dyDescent="0.3">
      <c r="A14" s="17" t="s">
        <v>13</v>
      </c>
      <c r="B14" s="21">
        <f t="shared" ref="B14:K14" si="0">B12+B13</f>
        <v>0</v>
      </c>
      <c r="C14" s="22">
        <f t="shared" si="0"/>
        <v>0</v>
      </c>
      <c r="D14" s="23">
        <f t="shared" si="0"/>
        <v>0</v>
      </c>
      <c r="E14" s="30">
        <f t="shared" si="0"/>
        <v>0</v>
      </c>
      <c r="F14" s="21">
        <f t="shared" si="0"/>
        <v>0</v>
      </c>
      <c r="G14" s="22">
        <f t="shared" si="0"/>
        <v>0</v>
      </c>
      <c r="H14" s="21">
        <f t="shared" si="0"/>
        <v>0</v>
      </c>
      <c r="I14" s="22">
        <f t="shared" si="0"/>
        <v>0</v>
      </c>
      <c r="J14" s="24">
        <f t="shared" si="0"/>
        <v>0</v>
      </c>
      <c r="K14" s="25">
        <f t="shared" si="0"/>
        <v>0</v>
      </c>
      <c r="L14" s="83"/>
      <c r="M14" s="42" t="s">
        <v>24</v>
      </c>
      <c r="N14" s="43">
        <f>RecalulatedrealOSaftertransfers+RecalulatedOS</f>
        <v>0</v>
      </c>
      <c r="O14" s="20"/>
      <c r="P14" s="27">
        <f>K14+N14+N11</f>
        <v>0</v>
      </c>
    </row>
    <row r="15" spans="1:16" ht="10.5" customHeight="1" thickBot="1" x14ac:dyDescent="0.3">
      <c r="A15" s="9"/>
      <c r="B15" s="4"/>
      <c r="C15" s="3"/>
      <c r="D15" s="4"/>
      <c r="E15" s="3"/>
      <c r="F15" s="5"/>
      <c r="G15" s="5"/>
      <c r="H15" s="5"/>
      <c r="I15" s="6"/>
      <c r="J15" s="5"/>
      <c r="K15" s="6"/>
      <c r="L15" s="6"/>
      <c r="M15" s="10"/>
      <c r="N15" s="7"/>
      <c r="O15" s="7"/>
      <c r="P15" s="8"/>
    </row>
    <row r="16" spans="1:16" ht="42" customHeight="1" thickBot="1" x14ac:dyDescent="0.3">
      <c r="C16"/>
      <c r="D16"/>
      <c r="E16"/>
      <c r="F16"/>
      <c r="G16"/>
      <c r="I16" s="62" t="s">
        <v>31</v>
      </c>
      <c r="J16" s="61" t="str">
        <f>IFERROR(J14/J8,"")</f>
        <v/>
      </c>
      <c r="K16"/>
      <c r="L16" s="15"/>
      <c r="M16" s="71" t="s">
        <v>41</v>
      </c>
      <c r="N16" s="99">
        <v>0</v>
      </c>
      <c r="P16" s="77" t="str">
        <f>IFERROR(N16/P8," ")</f>
        <v xml:space="preserve"> </v>
      </c>
    </row>
    <row r="17" spans="1:16" s="63" customFormat="1" ht="39" thickBot="1" x14ac:dyDescent="0.3">
      <c r="A17" s="31" t="s">
        <v>25</v>
      </c>
      <c r="B17"/>
      <c r="C17"/>
      <c r="D17"/>
      <c r="E17"/>
      <c r="F17"/>
      <c r="G17"/>
      <c r="H17"/>
      <c r="I17"/>
      <c r="J17"/>
      <c r="K17"/>
      <c r="L17" s="15"/>
      <c r="M17" s="71" t="s">
        <v>28</v>
      </c>
      <c r="N17" s="75" t="str">
        <f>IFERROR(P12/(P8*P16),"")</f>
        <v/>
      </c>
      <c r="P17" s="64"/>
    </row>
    <row r="18" spans="1:16" x14ac:dyDescent="0.2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/>
      <c r="L18" s="15"/>
      <c r="M18" s="100"/>
      <c r="N18" s="101"/>
    </row>
    <row r="19" spans="1:16" ht="15.75" thickBot="1" x14ac:dyDescent="0.3">
      <c r="A19" s="31" t="s">
        <v>29</v>
      </c>
      <c r="B19" s="45"/>
      <c r="C19" s="45"/>
      <c r="D19" s="45"/>
      <c r="E19" s="45"/>
      <c r="F19" s="45"/>
      <c r="G19" s="45"/>
      <c r="H19" s="45"/>
      <c r="I19" s="45"/>
      <c r="J19" s="45"/>
      <c r="K19"/>
      <c r="L19" s="15"/>
      <c r="M19" s="72"/>
      <c r="N19" s="73"/>
    </row>
    <row r="20" spans="1:16" ht="26.25" thickBot="1" x14ac:dyDescent="0.3">
      <c r="A20" s="31" t="s">
        <v>30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16"/>
      <c r="M20" s="71" t="s">
        <v>11</v>
      </c>
      <c r="N20" s="74">
        <f>P8-P14</f>
        <v>0</v>
      </c>
      <c r="O20" s="7"/>
      <c r="P20" s="8"/>
    </row>
    <row r="21" spans="1:16" s="44" customFormat="1" x14ac:dyDescent="0.25">
      <c r="A21" s="31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6"/>
      <c r="M21" s="45"/>
      <c r="N21" s="45"/>
      <c r="O21" s="45"/>
      <c r="P21" s="45"/>
    </row>
    <row r="22" spans="1:16" s="44" customFormat="1" ht="18" customHeight="1" x14ac:dyDescent="0.25">
      <c r="B22" s="66"/>
      <c r="C22" s="67"/>
      <c r="D22" s="45"/>
      <c r="G22" s="45"/>
      <c r="H22" s="51"/>
      <c r="K22" s="45"/>
      <c r="L22"/>
      <c r="M22"/>
      <c r="N22"/>
      <c r="O22" s="45"/>
      <c r="P22" s="45"/>
    </row>
    <row r="23" spans="1:16" s="44" customFormat="1" ht="18" customHeight="1" x14ac:dyDescent="0.25">
      <c r="A23" s="48" t="s">
        <v>32</v>
      </c>
      <c r="B23" s="51"/>
      <c r="C23" s="45"/>
      <c r="D23" s="45"/>
      <c r="E23" s="49"/>
      <c r="F23" s="50"/>
      <c r="G23" s="65"/>
      <c r="K23" s="45"/>
      <c r="L23"/>
      <c r="M23"/>
      <c r="N23"/>
      <c r="O23" s="45"/>
      <c r="P23" s="45"/>
    </row>
    <row r="24" spans="1:16" s="44" customFormat="1" x14ac:dyDescent="0.25">
      <c r="A24" s="47"/>
      <c r="C24" s="45"/>
      <c r="D24" s="45"/>
      <c r="E24" s="51" t="s">
        <v>33</v>
      </c>
      <c r="F24" s="45"/>
      <c r="G24" s="45"/>
      <c r="H24" s="45"/>
      <c r="K24"/>
      <c r="L24"/>
      <c r="M24"/>
      <c r="N24"/>
      <c r="O24" s="45"/>
      <c r="P24" s="45"/>
    </row>
    <row r="25" spans="1:16" s="44" customFormat="1" x14ac:dyDescent="0.25">
      <c r="A25" s="48" t="s">
        <v>34</v>
      </c>
      <c r="C25" s="45"/>
      <c r="D25" s="45"/>
      <c r="E25" s="49"/>
      <c r="F25" s="50"/>
      <c r="G25" s="45"/>
      <c r="H25" s="45"/>
      <c r="K25" s="45"/>
      <c r="L25" s="46"/>
      <c r="M25" s="45"/>
      <c r="N25"/>
      <c r="O25" s="45"/>
      <c r="P25" s="45"/>
    </row>
    <row r="26" spans="1:16" s="44" customFormat="1" x14ac:dyDescent="0.25">
      <c r="C26" s="45"/>
      <c r="D26" s="45"/>
      <c r="E26" s="45" t="s">
        <v>33</v>
      </c>
      <c r="F26" s="45"/>
      <c r="G26" s="45"/>
      <c r="H26" s="45"/>
      <c r="K26" s="45"/>
      <c r="L26"/>
      <c r="M26"/>
      <c r="N26"/>
      <c r="O26" s="45"/>
      <c r="P26" s="45"/>
    </row>
    <row r="27" spans="1:16" s="44" customFormat="1" ht="15" customHeight="1" x14ac:dyDescent="0.2">
      <c r="C27" s="45"/>
      <c r="D27" s="45"/>
      <c r="E27" s="45"/>
      <c r="F27" s="45"/>
      <c r="G27" s="45"/>
      <c r="H27" s="45"/>
      <c r="I27" s="45"/>
      <c r="J27" s="45"/>
      <c r="K27" s="45"/>
      <c r="L27" s="46"/>
      <c r="M27" s="45"/>
      <c r="N27" s="45"/>
      <c r="O27" s="45"/>
      <c r="P27" s="45"/>
    </row>
    <row r="28" spans="1:16" s="44" customFormat="1" ht="12.75" x14ac:dyDescent="0.2"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5"/>
      <c r="N28" s="45"/>
      <c r="O28" s="45"/>
      <c r="P28" s="45"/>
    </row>
    <row r="29" spans="1:16" s="44" customFormat="1" ht="12.75" x14ac:dyDescent="0.2"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5"/>
      <c r="N29" s="45"/>
      <c r="O29" s="45"/>
      <c r="P29" s="45"/>
    </row>
    <row r="30" spans="1:16" ht="30" x14ac:dyDescent="0.25">
      <c r="A30" s="86" t="s">
        <v>14</v>
      </c>
      <c r="B30" s="125" t="s">
        <v>4</v>
      </c>
      <c r="C30" s="125"/>
      <c r="D30" s="125"/>
      <c r="E30" s="126" t="s">
        <v>9</v>
      </c>
      <c r="F30" s="126"/>
      <c r="G30" s="126"/>
      <c r="H30" s="126"/>
      <c r="I30" s="124" t="s">
        <v>12</v>
      </c>
      <c r="J30" s="124"/>
      <c r="K30" s="124"/>
      <c r="L30" s="114" t="s">
        <v>26</v>
      </c>
      <c r="M30" s="114"/>
      <c r="N30" s="114"/>
      <c r="O30" s="85"/>
      <c r="P30" s="11"/>
    </row>
    <row r="31" spans="1:16" x14ac:dyDescent="0.25"/>
    <row r="32" spans="1:1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hidden="1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hidden="1" x14ac:dyDescent="0.25"/>
    <row r="87" hidden="1" x14ac:dyDescent="0.25"/>
    <row r="88" x14ac:dyDescent="0.25"/>
  </sheetData>
  <mergeCells count="21">
    <mergeCell ref="L30:N30"/>
    <mergeCell ref="A5:A7"/>
    <mergeCell ref="B5:K5"/>
    <mergeCell ref="B6:C6"/>
    <mergeCell ref="D6:E6"/>
    <mergeCell ref="J6:K6"/>
    <mergeCell ref="F6:G6"/>
    <mergeCell ref="H6:I6"/>
    <mergeCell ref="I30:K30"/>
    <mergeCell ref="B30:D30"/>
    <mergeCell ref="E30:H30"/>
    <mergeCell ref="A10:A11"/>
    <mergeCell ref="J10:K10"/>
    <mergeCell ref="B3:H3"/>
    <mergeCell ref="K3:M3"/>
    <mergeCell ref="P5:P7"/>
    <mergeCell ref="B10:C10"/>
    <mergeCell ref="D10:E10"/>
    <mergeCell ref="H10:I10"/>
    <mergeCell ref="F10:G10"/>
    <mergeCell ref="M5:N7"/>
  </mergeCells>
  <conditionalFormatting sqref="P14">
    <cfRule type="cellIs" dxfId="13" priority="27" operator="greaterThan">
      <formula>$P$8</formula>
    </cfRule>
  </conditionalFormatting>
  <conditionalFormatting sqref="N14">
    <cfRule type="cellIs" dxfId="12" priority="26" operator="greaterThan">
      <formula>#REF!</formula>
    </cfRule>
  </conditionalFormatting>
  <conditionalFormatting sqref="C14">
    <cfRule type="cellIs" dxfId="11" priority="14" operator="greaterThan">
      <formula>#REF!</formula>
    </cfRule>
  </conditionalFormatting>
  <conditionalFormatting sqref="J16">
    <cfRule type="cellIs" dxfId="10" priority="94" operator="lessThan">
      <formula>0.9</formula>
    </cfRule>
  </conditionalFormatting>
  <conditionalFormatting sqref="N20">
    <cfRule type="cellIs" dxfId="9" priority="76" operator="greaterThan">
      <formula>0</formula>
    </cfRule>
    <cfRule type="cellIs" dxfId="8" priority="85" operator="lessThan">
      <formula>0</formula>
    </cfRule>
  </conditionalFormatting>
  <conditionalFormatting sqref="E14">
    <cfRule type="cellIs" dxfId="7" priority="19" operator="greaterThan">
      <formula>#REF!</formula>
    </cfRule>
  </conditionalFormatting>
  <conditionalFormatting sqref="G14">
    <cfRule type="cellIs" dxfId="6" priority="20" operator="greaterThan">
      <formula>#REF!</formula>
    </cfRule>
  </conditionalFormatting>
  <conditionalFormatting sqref="I14">
    <cfRule type="cellIs" dxfId="5" priority="23" operator="greaterThan">
      <formula>#REF!</formula>
    </cfRule>
  </conditionalFormatting>
  <conditionalFormatting sqref="N18">
    <cfRule type="cellIs" dxfId="4" priority="38" operator="lessThan">
      <formula>0</formula>
    </cfRule>
  </conditionalFormatting>
  <conditionalFormatting sqref="E8">
    <cfRule type="expression" dxfId="3" priority="96">
      <formula>#REF!&gt;$E$8</formula>
    </cfRule>
  </conditionalFormatting>
  <conditionalFormatting sqref="C8">
    <cfRule type="expression" dxfId="2" priority="97">
      <formula>#REF!&gt;$C$8</formula>
    </cfRule>
  </conditionalFormatting>
  <conditionalFormatting sqref="I8">
    <cfRule type="expression" dxfId="1" priority="98">
      <formula>((#REF!+#REF!+#REF!)&gt;$I$8)</formula>
    </cfRule>
  </conditionalFormatting>
  <conditionalFormatting sqref="G8">
    <cfRule type="expression" dxfId="0" priority="99">
      <formula>(#REF!+#REF!+#REF!)&gt;$G$8</formula>
    </cfRule>
  </conditionalFormatting>
  <pageMargins left="0.19685039370078741" right="0.19685039370078741" top="0.19685039370078741" bottom="0.19685039370078741" header="0.31496062992125984" footer="0.31496062992125984"/>
  <pageSetup paperSize="9" scale="63" orientation="landscape" r:id="rId1"/>
  <headerFooter>
    <oddHeader>&amp;R&amp;D 
DVS-F371</oddHeader>
    <oddFooter>&amp;L1 versija</oddFooter>
  </headerFooter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84.140625" customWidth="1"/>
  </cols>
  <sheetData>
    <row r="1" spans="1:1" x14ac:dyDescent="0.25">
      <c r="A1" t="s">
        <v>37</v>
      </c>
    </row>
    <row r="2" spans="1:1" x14ac:dyDescent="0.25">
      <c r="A2" s="19" t="s">
        <v>36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Tarpinės ataskaitos forma</vt:lpstr>
      <vt:lpstr>KA103 dokumentai</vt:lpstr>
      <vt:lpstr>AwardedMOBgrant</vt:lpstr>
      <vt:lpstr>Awardedmobilityperiods</vt:lpstr>
      <vt:lpstr>AwardedOS</vt:lpstr>
      <vt:lpstr>AwardedTSgrant</vt:lpstr>
      <vt:lpstr>esttotalMobgrant</vt:lpstr>
      <vt:lpstr>Grantbalance</vt:lpstr>
      <vt:lpstr>Paymentreceived</vt:lpstr>
      <vt:lpstr>Plannedmobilityperiods</vt:lpstr>
      <vt:lpstr>Plannedtotalgrantuse</vt:lpstr>
      <vt:lpstr>PlannedTSgrantuse</vt:lpstr>
      <vt:lpstr>Realisedmobilityperiods</vt:lpstr>
      <vt:lpstr>Realisedtotalgrant</vt:lpstr>
      <vt:lpstr>RealisedTSgrant</vt:lpstr>
      <vt:lpstr>RecalulatedOS</vt:lpstr>
      <vt:lpstr>RecalulatedOSaftertransfers</vt:lpstr>
      <vt:lpstr>RecalulatedrealOSaftertransfers</vt:lpstr>
      <vt:lpstr>TSgrantbalance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Roberta Čepulytė</cp:lastModifiedBy>
  <cp:lastPrinted>2021-01-27T05:47:22Z</cp:lastPrinted>
  <dcterms:created xsi:type="dcterms:W3CDTF">2014-07-03T15:11:23Z</dcterms:created>
  <dcterms:modified xsi:type="dcterms:W3CDTF">2021-01-28T05:09:30Z</dcterms:modified>
</cp:coreProperties>
</file>